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filterPrivacy="1"/>
  <xr:revisionPtr revIDLastSave="0" documentId="13_ncr:1_{D93B664B-6BDB-D345-A6B5-F4CD0973E836}" xr6:coauthVersionLast="47" xr6:coauthVersionMax="47" xr10:uidLastSave="{00000000-0000-0000-0000-000000000000}"/>
  <bookViews>
    <workbookView xWindow="0" yWindow="500" windowWidth="28800" windowHeight="16420" xr2:uid="{00000000-000D-0000-FFFF-FFFF00000000}"/>
  </bookViews>
  <sheets>
    <sheet name="Data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2" l="1"/>
  <c r="B29" i="2"/>
  <c r="B27" i="2"/>
  <c r="G22" i="2"/>
  <c r="F22" i="2"/>
  <c r="E22" i="2"/>
  <c r="B25" i="2" s="1"/>
  <c r="D22" i="2"/>
  <c r="C22" i="2"/>
  <c r="B22" i="2"/>
  <c r="G21" i="2"/>
  <c r="F21" i="2"/>
  <c r="E21" i="2"/>
  <c r="D21" i="2"/>
  <c r="C21" i="2"/>
  <c r="B21" i="2"/>
  <c r="B32" i="2" l="1"/>
  <c r="B31" i="2"/>
  <c r="B33" i="2"/>
  <c r="B24" i="2"/>
</calcChain>
</file>

<file path=xl/sharedStrings.xml><?xml version="1.0" encoding="utf-8"?>
<sst xmlns="http://schemas.openxmlformats.org/spreadsheetml/2006/main" count="38" uniqueCount="38">
  <si>
    <t>Year</t>
  </si>
  <si>
    <t>NSW (Mt)</t>
  </si>
  <si>
    <t>QLD (Mt)</t>
  </si>
  <si>
    <t>SA (Mt)</t>
  </si>
  <si>
    <t>TAS (Mt)</t>
  </si>
  <si>
    <t>VIC (Mt)</t>
  </si>
  <si>
    <t>WA (Mt)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</si>
  <si>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</si>
  <si>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</si>
  <si>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</si>
  <si>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</si>
  <si>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</si>
  <si>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</si>
  <si>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</si>
  <si>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</si>
  <si>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</si>
  <si>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</si>
  <si>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</si>
  <si>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</si>
  <si>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</si>
  <si>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</si>
  <si>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</si>
  <si>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</si>
  <si>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</si>
  <si>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</si>
  <si>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Sector: Total UNFCCC</t>
  </si>
  <si>
    <t>Gas: Carbon Dioxide Equivalent - AR5</t>
  </si>
  <si>
    <t>Source : https://greenhouseaccounts.climatechange.gov.au</t>
  </si>
  <si>
    <t>Difference (percentage)</t>
  </si>
  <si>
    <t>Average state % change</t>
  </si>
  <si>
    <t>Average state % change (excluding WA)</t>
  </si>
  <si>
    <t>Emissions reductions(Mt) by WA if state average</t>
  </si>
  <si>
    <t>Australia's total emissions in 2005</t>
  </si>
  <si>
    <t>Australia's total emissions in 2022</t>
  </si>
  <si>
    <t>Difference (Mt)</t>
  </si>
  <si>
    <t>Australia's emissions reductions (%) if WA matched the state average</t>
  </si>
  <si>
    <t>Australia's emissions reductions (%) actual</t>
  </si>
  <si>
    <t>Australia's emissions (Mt) in 2022 if WA matched the state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</si>
</sst>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2" fontId="0" fillId="2" borderId="0" xfId="0" applyNumberFormat="1" applyFill="1"/>
    <xf numFmtId="0" fontId="2" fillId="2" borderId="0" xfId="0" applyFont="1" applyFill="1"/>
    <xf numFmtId="2" fontId="2" fillId="2" borderId="0" xfId="0" applyNumberFormat="1" applyFont="1" applyFill="1"/>
    <xf numFmtId="0" fontId="2" fillId="0" borderId="0" xfId="0" applyFont="1"/>
    <xf numFmtId="164" fontId="0" fillId="2" borderId="0" xfId="0" applyNumberFormat="1" applyFill="1"/>
    <xf numFmtId="0" fontId="0" fillId="3" borderId="0" xfId="0" applyFill="1"/>
    <xf numFmtId="164" fontId="0" fillId="3" borderId="0" xfId="0" applyNumberFormat="1" applyFill="1"/>
    <xf numFmtId="164" fontId="3" fillId="3" borderId="0" xfId="0" applyNumberFormat="1" applyFont="1" applyFill="1"/>
    <xf numFmtId="0" fontId="1" fillId="4" borderId="0" xfId="0" applyFont="1" applyFill="1"/>
    <xf numFmtId="0" fontId="0" fillId="5" borderId="0" xfId="0" applyFill="1"/>
    <xf numFmtId="164" fontId="0" fillId="5" borderId="0" xfId="0" applyNumberFormat="1" applyFill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E1DAF-5453-A143-86D7-73ECB3C1E4C1}">
  <dimension ref="A1:G37"/>
  <sheetViews>
    <sheetView tabSelected="1" workbookViewId="0">
      <selection activeCell="B31" sqref="B31"/>
    </sheetView>
  </sheetViews>
  <sheetFormatPr baseColWidth="10" defaultColWidth="8.83203125" defaultRowHeight="15" x14ac:dyDescent="0.2"/>
  <cols>
    <col min="1" max="1" width="64.5" bestFit="1" customWidth="1"/>
    <col min="2" max="7" width="32" customWidth="1"/>
  </cols>
  <sheetData>
    <row r="1" spans="1:7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</row>
    <row r="2" spans="1:7" x14ac:dyDescent="0.2">
      <c r="A2" t="s">
        <v>7</v>
      </c>
      <c r="B2">
        <v>152.74340000000001</v>
      </c>
      <c r="C2">
        <v>191.93889999999999</v>
      </c>
      <c r="D2">
        <v>36.532499999999999</v>
      </c>
      <c r="E2">
        <v>15.5001</v>
      </c>
      <c r="F2">
        <v>123.23220000000001</v>
      </c>
      <c r="G2">
        <v>76.226699999999994</v>
      </c>
    </row>
    <row r="3" spans="1:7" x14ac:dyDescent="0.2">
      <c r="A3" t="s">
        <v>8</v>
      </c>
      <c r="B3">
        <v>164.3509</v>
      </c>
      <c r="C3">
        <v>204.5718</v>
      </c>
      <c r="D3">
        <v>34.962200000000003</v>
      </c>
      <c r="E3">
        <v>10.5345</v>
      </c>
      <c r="F3">
        <v>128.4776</v>
      </c>
      <c r="G3">
        <v>82.161299999999997</v>
      </c>
    </row>
    <row r="4" spans="1:7" x14ac:dyDescent="0.2">
      <c r="A4" t="s">
        <v>9</v>
      </c>
      <c r="B4">
        <v>159.8152</v>
      </c>
      <c r="C4">
        <v>189.66069999999999</v>
      </c>
      <c r="D4">
        <v>33.190199999999997</v>
      </c>
      <c r="E4">
        <v>9.3725000000000005</v>
      </c>
      <c r="F4">
        <v>127.009</v>
      </c>
      <c r="G4">
        <v>86.938900000000004</v>
      </c>
    </row>
    <row r="5" spans="1:7" x14ac:dyDescent="0.2">
      <c r="A5" t="s">
        <v>10</v>
      </c>
      <c r="B5">
        <v>157.17580000000001</v>
      </c>
      <c r="C5">
        <v>186.7073</v>
      </c>
      <c r="D5">
        <v>34.048099999999998</v>
      </c>
      <c r="E5">
        <v>11.780799999999999</v>
      </c>
      <c r="F5">
        <v>127.6275</v>
      </c>
      <c r="G5">
        <v>82.144400000000005</v>
      </c>
    </row>
    <row r="6" spans="1:7" x14ac:dyDescent="0.2">
      <c r="A6" t="s">
        <v>11</v>
      </c>
      <c r="B6">
        <v>152.3954</v>
      </c>
      <c r="C6">
        <v>181.05869999999999</v>
      </c>
      <c r="D6">
        <v>30.174299999999999</v>
      </c>
      <c r="E6">
        <v>9.5838000000000001</v>
      </c>
      <c r="F6">
        <v>133.05799999999999</v>
      </c>
      <c r="G6">
        <v>81.087299999999999</v>
      </c>
    </row>
    <row r="7" spans="1:7" x14ac:dyDescent="0.2">
      <c r="A7" t="s">
        <v>12</v>
      </c>
      <c r="B7">
        <v>152.11779999999999</v>
      </c>
      <c r="C7">
        <v>178.4564</v>
      </c>
      <c r="D7">
        <v>28.785799999999998</v>
      </c>
      <c r="E7">
        <v>8.6292000000000009</v>
      </c>
      <c r="F7">
        <v>138.1516</v>
      </c>
      <c r="G7">
        <v>88.007499999999993</v>
      </c>
    </row>
    <row r="8" spans="1:7" x14ac:dyDescent="0.2">
      <c r="A8" t="s">
        <v>13</v>
      </c>
      <c r="B8">
        <v>149.41839999999999</v>
      </c>
      <c r="C8">
        <v>179.75559999999999</v>
      </c>
      <c r="D8">
        <v>24.1677</v>
      </c>
      <c r="E8">
        <v>9.3406000000000002</v>
      </c>
      <c r="F8">
        <v>134.23840000000001</v>
      </c>
      <c r="G8">
        <v>67.888900000000007</v>
      </c>
    </row>
    <row r="9" spans="1:7" x14ac:dyDescent="0.2">
      <c r="A9" t="s">
        <v>14</v>
      </c>
      <c r="B9">
        <v>146.17859999999999</v>
      </c>
      <c r="C9">
        <v>164.05889999999999</v>
      </c>
      <c r="D9">
        <v>25.808499999999999</v>
      </c>
      <c r="E9">
        <v>2.3578000000000001</v>
      </c>
      <c r="F9">
        <v>127.3231</v>
      </c>
      <c r="G9">
        <v>78.289299999999997</v>
      </c>
    </row>
    <row r="10" spans="1:7" x14ac:dyDescent="0.2">
      <c r="A10" t="s">
        <v>15</v>
      </c>
      <c r="B10">
        <v>135.69550000000001</v>
      </c>
      <c r="C10">
        <v>181.93020000000001</v>
      </c>
      <c r="D10">
        <v>26.474</v>
      </c>
      <c r="E10">
        <v>0.27939999999999998</v>
      </c>
      <c r="F10">
        <v>115.04810000000001</v>
      </c>
      <c r="G10">
        <v>83.888999999999996</v>
      </c>
    </row>
    <row r="11" spans="1:7" x14ac:dyDescent="0.2">
      <c r="A11" t="s">
        <v>16</v>
      </c>
      <c r="B11">
        <v>137.4332</v>
      </c>
      <c r="C11">
        <v>174.33359999999999</v>
      </c>
      <c r="D11">
        <v>24.677499999999998</v>
      </c>
      <c r="E11">
        <v>-3.2797999999999998</v>
      </c>
      <c r="F11">
        <v>111.1634</v>
      </c>
      <c r="G11">
        <v>77.188100000000006</v>
      </c>
    </row>
    <row r="12" spans="1:7" x14ac:dyDescent="0.2">
      <c r="A12" t="s">
        <v>17</v>
      </c>
      <c r="B12">
        <v>129.88910000000001</v>
      </c>
      <c r="C12">
        <v>169.69919999999999</v>
      </c>
      <c r="D12">
        <v>26.655200000000001</v>
      </c>
      <c r="E12">
        <v>-2.8647999999999998</v>
      </c>
      <c r="F12">
        <v>113.0913</v>
      </c>
      <c r="G12">
        <v>83.263199999999998</v>
      </c>
    </row>
    <row r="13" spans="1:7" x14ac:dyDescent="0.2">
      <c r="A13" t="s">
        <v>18</v>
      </c>
      <c r="B13">
        <v>120.94889999999999</v>
      </c>
      <c r="C13">
        <v>156.09889999999999</v>
      </c>
      <c r="D13">
        <v>22.017600000000002</v>
      </c>
      <c r="E13">
        <v>-6.3955000000000002</v>
      </c>
      <c r="F13">
        <v>100.7741</v>
      </c>
      <c r="G13">
        <v>82.319900000000004</v>
      </c>
    </row>
    <row r="14" spans="1:7" x14ac:dyDescent="0.2">
      <c r="A14" t="s">
        <v>19</v>
      </c>
      <c r="B14">
        <v>139.01339999999999</v>
      </c>
      <c r="C14">
        <v>168.35669999999999</v>
      </c>
      <c r="D14">
        <v>22.5701</v>
      </c>
      <c r="E14">
        <v>-2.0146999999999999</v>
      </c>
      <c r="F14">
        <v>102.12609999999999</v>
      </c>
      <c r="G14">
        <v>81.725200000000001</v>
      </c>
    </row>
    <row r="15" spans="1:7" x14ac:dyDescent="0.2">
      <c r="A15" t="s">
        <v>20</v>
      </c>
      <c r="B15">
        <v>133.2551</v>
      </c>
      <c r="C15">
        <v>165.67400000000001</v>
      </c>
      <c r="D15">
        <v>25.005199999999999</v>
      </c>
      <c r="E15">
        <v>-6.7549000000000001</v>
      </c>
      <c r="F15">
        <v>88.919499999999999</v>
      </c>
      <c r="G15">
        <v>82.261700000000005</v>
      </c>
    </row>
    <row r="16" spans="1:7" x14ac:dyDescent="0.2">
      <c r="A16" t="s">
        <v>21</v>
      </c>
      <c r="B16">
        <v>119.982</v>
      </c>
      <c r="C16">
        <v>157.05179999999999</v>
      </c>
      <c r="D16">
        <v>23.2879</v>
      </c>
      <c r="E16">
        <v>-4.3704000000000001</v>
      </c>
      <c r="F16">
        <v>86.786900000000003</v>
      </c>
      <c r="G16">
        <v>88.268000000000001</v>
      </c>
    </row>
    <row r="17" spans="1:7" x14ac:dyDescent="0.2">
      <c r="A17" t="s">
        <v>22</v>
      </c>
      <c r="B17">
        <v>116.69159999999999</v>
      </c>
      <c r="C17">
        <v>151.13319999999999</v>
      </c>
      <c r="D17">
        <v>24.061399999999999</v>
      </c>
      <c r="E17">
        <v>-5.4153000000000002</v>
      </c>
      <c r="F17">
        <v>86.244699999999995</v>
      </c>
      <c r="G17">
        <v>81.5304</v>
      </c>
    </row>
    <row r="18" spans="1:7" x14ac:dyDescent="0.2">
      <c r="A18" t="s">
        <v>23</v>
      </c>
      <c r="B18">
        <v>107.8377</v>
      </c>
      <c r="C18">
        <v>143.28280000000001</v>
      </c>
      <c r="D18">
        <v>19.904299999999999</v>
      </c>
      <c r="E18">
        <v>-3.6608000000000001</v>
      </c>
      <c r="F18">
        <v>80.389600000000002</v>
      </c>
      <c r="G18">
        <v>73.728700000000003</v>
      </c>
    </row>
    <row r="19" spans="1:7" x14ac:dyDescent="0.2">
      <c r="A19" t="s">
        <v>24</v>
      </c>
      <c r="B19">
        <v>110.997</v>
      </c>
      <c r="C19">
        <v>124.0968</v>
      </c>
      <c r="D19">
        <v>15.8208</v>
      </c>
      <c r="E19">
        <v>-4.3380999999999998</v>
      </c>
      <c r="F19">
        <v>84.715000000000003</v>
      </c>
      <c r="G19">
        <v>82.542199999999994</v>
      </c>
    </row>
    <row r="21" spans="1:7" x14ac:dyDescent="0.2">
      <c r="A21" s="1" t="s">
        <v>34</v>
      </c>
      <c r="B21" s="2">
        <f t="shared" ref="B21:G21" si="0">SUM(B19-B2)</f>
        <v>-41.746400000000008</v>
      </c>
      <c r="C21" s="2">
        <f t="shared" si="0"/>
        <v>-67.842099999999988</v>
      </c>
      <c r="D21" s="2">
        <f t="shared" si="0"/>
        <v>-20.7117</v>
      </c>
      <c r="E21" s="2">
        <f t="shared" si="0"/>
        <v>-19.838200000000001</v>
      </c>
      <c r="F21" s="2">
        <f t="shared" si="0"/>
        <v>-38.517200000000003</v>
      </c>
      <c r="G21" s="2">
        <f t="shared" si="0"/>
        <v>6.3155000000000001</v>
      </c>
    </row>
    <row r="22" spans="1:7" s="5" customFormat="1" x14ac:dyDescent="0.2">
      <c r="A22" s="3" t="s">
        <v>28</v>
      </c>
      <c r="B22" s="4">
        <f t="shared" ref="B22:G22" si="1">((B19-B2)/B2)*100</f>
        <v>-27.33106635049371</v>
      </c>
      <c r="C22" s="4">
        <f t="shared" si="1"/>
        <v>-35.345675108068242</v>
      </c>
      <c r="D22" s="4">
        <f t="shared" si="1"/>
        <v>-56.693902689386164</v>
      </c>
      <c r="E22" s="4">
        <f t="shared" si="1"/>
        <v>-127.98756137057181</v>
      </c>
      <c r="F22" s="4">
        <f t="shared" si="1"/>
        <v>-31.255791911529617</v>
      </c>
      <c r="G22" s="4">
        <f t="shared" si="1"/>
        <v>8.285154676773363</v>
      </c>
    </row>
    <row r="24" spans="1:7" x14ac:dyDescent="0.2">
      <c r="A24" s="1" t="s">
        <v>29</v>
      </c>
      <c r="B24" s="6">
        <f>AVERAGE(B22:G22)</f>
        <v>-45.054807125546034</v>
      </c>
    </row>
    <row r="25" spans="1:7" x14ac:dyDescent="0.2">
      <c r="A25" s="1" t="s">
        <v>30</v>
      </c>
      <c r="B25" s="6">
        <f>AVERAGE(B22:F22)</f>
        <v>-55.722799486009912</v>
      </c>
    </row>
    <row r="27" spans="1:7" x14ac:dyDescent="0.2">
      <c r="A27" s="7" t="s">
        <v>31</v>
      </c>
      <c r="B27" s="8">
        <f>SUM(G2*0.557)</f>
        <v>42.4582719</v>
      </c>
    </row>
    <row r="28" spans="1:7" x14ac:dyDescent="0.2">
      <c r="A28" s="7"/>
      <c r="B28" s="7"/>
    </row>
    <row r="29" spans="1:7" x14ac:dyDescent="0.2">
      <c r="A29" s="7" t="s">
        <v>32</v>
      </c>
      <c r="B29" s="9">
        <f>SUM(B2,C2,D2,E2,F2,G2)</f>
        <v>596.17380000000003</v>
      </c>
      <c r="E29" s="13"/>
    </row>
    <row r="30" spans="1:7" x14ac:dyDescent="0.2">
      <c r="A30" s="7" t="s">
        <v>33</v>
      </c>
      <c r="B30" s="9">
        <f>SUM(B19,C19,D19,E19,F19,G19)</f>
        <v>413.83369999999996</v>
      </c>
    </row>
    <row r="31" spans="1:7" x14ac:dyDescent="0.2">
      <c r="A31" s="7" t="s">
        <v>36</v>
      </c>
      <c r="B31" s="9">
        <f>((B30-B29)/B29)*100</f>
        <v>-30.585057578846982</v>
      </c>
    </row>
    <row r="32" spans="1:7" x14ac:dyDescent="0.2">
      <c r="A32" s="11" t="s">
        <v>37</v>
      </c>
      <c r="B32" s="12">
        <f>SUM(B30-B27)</f>
        <v>371.37542809999997</v>
      </c>
    </row>
    <row r="33" spans="1:2" x14ac:dyDescent="0.2">
      <c r="A33" s="11" t="s">
        <v>35</v>
      </c>
      <c r="B33" s="12">
        <f>((B32-B29)/B29)*100</f>
        <v>-37.706851911305066</v>
      </c>
    </row>
    <row r="35" spans="1:2" x14ac:dyDescent="0.2">
      <c r="A35" t="s">
        <v>25</v>
      </c>
    </row>
    <row r="36" spans="1:2" x14ac:dyDescent="0.2">
      <c r="A36" t="s">
        <v>26</v>
      </c>
    </row>
    <row r="37" spans="1:2" x14ac:dyDescent="0.2">
      <c r="A37" t="s">
        <v>27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(2)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2024-09-18T07:17:28Z</dcterms:created>
  <dcterms:modified xsi:type="dcterms:W3CDTF">2024-10-01T08:50:08Z</dcterms:modified>
  <cp:category/>
</cp:coreProperties>
</file>